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tabRatio="500"/>
  </bookViews>
  <sheets>
    <sheet name="Formulaz asortymentowo-cenowy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/>
  <c r="H18"/>
  <c r="F18"/>
  <c r="F26"/>
  <c r="F15"/>
  <c r="F31"/>
  <c r="F30"/>
  <c r="F29"/>
  <c r="H29" s="1"/>
  <c r="F28"/>
  <c r="F27"/>
  <c r="H27" s="1"/>
  <c r="F25"/>
  <c r="F24"/>
  <c r="H24" s="1"/>
  <c r="F23"/>
  <c r="F22"/>
  <c r="F21"/>
  <c r="F20"/>
  <c r="H20" s="1"/>
  <c r="F19"/>
  <c r="F17"/>
  <c r="H17" s="1"/>
  <c r="F16"/>
  <c r="F14"/>
  <c r="F13"/>
  <c r="F12"/>
  <c r="F5" s="1"/>
  <c r="F11"/>
  <c r="F10"/>
  <c r="F9"/>
  <c r="F8"/>
  <c r="F7"/>
  <c r="F4"/>
  <c r="F6"/>
  <c r="A17"/>
  <c r="H26" l="1"/>
  <c r="I26" s="1"/>
  <c r="H15"/>
  <c r="I15" s="1"/>
  <c r="H4"/>
  <c r="H6"/>
  <c r="H10"/>
  <c r="I10" s="1"/>
  <c r="H14"/>
  <c r="I14" s="1"/>
  <c r="H22"/>
  <c r="I22" s="1"/>
  <c r="H31"/>
  <c r="I31" s="1"/>
  <c r="I17"/>
  <c r="I20"/>
  <c r="I24"/>
  <c r="I27"/>
  <c r="I29"/>
  <c r="H7"/>
  <c r="I7" s="1"/>
  <c r="H9"/>
  <c r="I9" s="1"/>
  <c r="H11"/>
  <c r="I11" s="1"/>
  <c r="H13"/>
  <c r="I13" s="1"/>
  <c r="H16"/>
  <c r="I16" s="1"/>
  <c r="H19"/>
  <c r="I19" s="1"/>
  <c r="H21"/>
  <c r="I21" s="1"/>
  <c r="H23"/>
  <c r="I23" s="1"/>
  <c r="H25"/>
  <c r="I25" s="1"/>
  <c r="H28"/>
  <c r="I28" s="1"/>
  <c r="H30"/>
  <c r="I30" s="1"/>
  <c r="H8"/>
  <c r="I8" s="1"/>
  <c r="H12"/>
  <c r="I12" s="1"/>
  <c r="I6" l="1"/>
  <c r="I5" s="1"/>
  <c r="H5"/>
  <c r="H32" s="1"/>
  <c r="F32"/>
  <c r="I4"/>
  <c r="I32" l="1"/>
</calcChain>
</file>

<file path=xl/sharedStrings.xml><?xml version="1.0" encoding="utf-8"?>
<sst xmlns="http://schemas.openxmlformats.org/spreadsheetml/2006/main" count="94" uniqueCount="75">
  <si>
    <t xml:space="preserve">ZAKRES PRAC REMONTOWYCH
Szpital Kliniczny im. dr. Emila Warmińskiego Politechniki Bydgoskiej – SPZOZ w Bydgoszczy
</t>
  </si>
  <si>
    <t>L.p.</t>
  </si>
  <si>
    <t xml:space="preserve">Przedmiot </t>
  </si>
  <si>
    <t>J. m.</t>
  </si>
  <si>
    <t>ilość</t>
  </si>
  <si>
    <t>Stawka VAT
%</t>
  </si>
  <si>
    <t>Wymiana lamp na LED 60x60 w salach chorych</t>
  </si>
  <si>
    <t>sztuk</t>
  </si>
  <si>
    <t>2.1</t>
  </si>
  <si>
    <t xml:space="preserve">Skucie kafli podłogowych i cokołów pod prysznicami  pomieszczenia – 1,4 m2 </t>
  </si>
  <si>
    <t>pomieszczenie</t>
  </si>
  <si>
    <t>2.2</t>
  </si>
  <si>
    <t>wyniesienie gruzu</t>
  </si>
  <si>
    <t>2.3</t>
  </si>
  <si>
    <t>2.4</t>
  </si>
  <si>
    <t>hydroizolacja – 1,4 m2</t>
  </si>
  <si>
    <t>2.5</t>
  </si>
  <si>
    <t>2.6</t>
  </si>
  <si>
    <t>fugowanie – 1,4 m2</t>
  </si>
  <si>
    <t>2.7</t>
  </si>
  <si>
    <t>demontaż i montaż wc</t>
  </si>
  <si>
    <t>2.8</t>
  </si>
  <si>
    <t>demontaż i montaż baterii prysznicowej</t>
  </si>
  <si>
    <t>2.9</t>
  </si>
  <si>
    <t>demontaż i montaż umywalki</t>
  </si>
  <si>
    <t>3</t>
  </si>
  <si>
    <t>Prace malarskie na oddziale, dwukrotne malowanie</t>
  </si>
  <si>
    <t>mkw</t>
  </si>
  <si>
    <t>usługa</t>
  </si>
  <si>
    <t>5</t>
  </si>
  <si>
    <t>5.1</t>
  </si>
  <si>
    <t>5.2</t>
  </si>
  <si>
    <t>demontaż umywalki oraz podajników</t>
  </si>
  <si>
    <t>5.3</t>
  </si>
  <si>
    <t>wyrównanie tynku pod tarkett – 4 m2</t>
  </si>
  <si>
    <t>5.4</t>
  </si>
  <si>
    <t>wykonanie gładzi gipsowej pod tarkett – 4 m2</t>
  </si>
  <si>
    <t>5.5</t>
  </si>
  <si>
    <t>montaż umywalki – 1 szt</t>
  </si>
  <si>
    <t>5.6</t>
  </si>
  <si>
    <t>montaż podajników – 2 szt</t>
  </si>
  <si>
    <t>6</t>
  </si>
  <si>
    <t xml:space="preserve">Naprawa sufitu podwieszanego na korytarzu 0/20 </t>
  </si>
  <si>
    <t>7</t>
  </si>
  <si>
    <t>Malowanie skrzydeł drzwiowych plus futryny</t>
  </si>
  <si>
    <t>sztuki</t>
  </si>
  <si>
    <t>8</t>
  </si>
  <si>
    <t>Demontaż listew odbojowych plus ich malowanie i montaż - sale chorych</t>
  </si>
  <si>
    <t>mb</t>
  </si>
  <si>
    <t>9</t>
  </si>
  <si>
    <t>10</t>
  </si>
  <si>
    <t>Materiały budowlane według załącznika</t>
  </si>
  <si>
    <t>komplet</t>
  </si>
  <si>
    <t>Prace budowlano - montażowe</t>
  </si>
  <si>
    <t>5.7</t>
  </si>
  <si>
    <t>Prace przygotowawczo - montażowe</t>
  </si>
  <si>
    <t>Σ</t>
  </si>
  <si>
    <t>Cena jedn. Netto (zł)</t>
  </si>
  <si>
    <t>Wartość netto (zł)</t>
  </si>
  <si>
    <t>Wartość VAT   (zł)</t>
  </si>
  <si>
    <t>Wartość brutto   (zł)</t>
  </si>
  <si>
    <t>* Wypełnij tylko kolumnę "Cena jedn. Netto (zł)"</t>
  </si>
  <si>
    <t>"Remont pomieszczeń Oddziału Endoskopii na poziomie "0" Budynku Pawilonu Łóżkowego - II"</t>
  </si>
  <si>
    <t>skucie posadzki pod odpływ, demontaż kratki – 1,4 m2</t>
  </si>
  <si>
    <t xml:space="preserve">Prace przygotowawcze pod malowanie - 788 mkw, w tym:
- zabezpieczenie okien plus drzwi pokoi
- uzupełnienie pęknięć, 
- zabezpieczenie uniflottem, minimum dwukrotne
- szlifowanie i punktowe gruntowanie
- poprawki gipsowe
</t>
  </si>
  <si>
    <t>skucie płytek ściennych w salach chorych – 4 m2</t>
  </si>
  <si>
    <t>Wykonanie fartuchów ochronnych w salach chorych z terkett’u, gruntowanie, klejenie silikonowanie 4 mk2</t>
  </si>
  <si>
    <t>montaż kafli podłogowych + cokoły + odpływ liniowy – 1,4 m2</t>
  </si>
  <si>
    <t>2.10</t>
  </si>
  <si>
    <t>demontaż i montaż kinkietów nad umywalkami</t>
  </si>
  <si>
    <t xml:space="preserve">Zaprojektowanie linii teleinformatycznych wraz z pracami związanymi z rozbudową sieci LAN – 22 punkty min 6 kat.:
- gniazda nadtynkowe – 2 x RJ45 
- montaż systemu sieci LAN 22 punkty (materiały instalacyjne, kable)
- przeniesienie gniazd elektrycznych do jednolitych paneli elektryczno- teleinformatycznych </t>
  </si>
  <si>
    <t>5.8</t>
  </si>
  <si>
    <t>demontaż i montaż nowych kinkietów LED nad umywalką</t>
  </si>
  <si>
    <t>Załącznik nr 2 do Zaproszenia do składania ofert z dnia 30.10.2025 r. - Formularz asortymentowo-cenowy</t>
  </si>
  <si>
    <t>Podpis Wykonawcy: …......................................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</si>
</sst>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_-* #,##0.00&quot; zł&quot;_-;\-* #,##0.00&quot; zł&quot;_-;_-* \-??&quot; zł&quot;_-;_-@_-"/>
  </numFmts>
  <fonts count="11">
    <font>
      <sz val="11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6"/>
      <color theme="1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2D050"/>
        <bgColor rgb="FFC0C0C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 applyProtection="1">
      <alignment horizontal="center" vertical="center"/>
    </xf>
    <xf numFmtId="43" fontId="2" fillId="4" borderId="1" xfId="0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4" fillId="0" borderId="1" xfId="1" applyNumberFormat="1" applyFont="1" applyFill="1" applyBorder="1" applyAlignment="1" applyProtection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3" fillId="4" borderId="1" xfId="1" applyFont="1" applyFill="1" applyBorder="1" applyAlignment="1" applyProtection="1">
      <alignment horizontal="center" vertical="center"/>
    </xf>
    <xf numFmtId="43" fontId="3" fillId="3" borderId="1" xfId="1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Normalny" xfId="0" builtinId="0"/>
    <cellStyle name="Normalny 10 2 3" xfId="2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Normal="100" workbookViewId="0">
      <selection sqref="A1:I1"/>
    </sheetView>
  </sheetViews>
  <sheetFormatPr defaultColWidth="8.625" defaultRowHeight="14.25"/>
  <cols>
    <col min="1" max="1" width="6.375" customWidth="1"/>
    <col min="2" max="2" width="38.875" customWidth="1"/>
    <col min="3" max="3" width="12.125" customWidth="1"/>
    <col min="5" max="5" width="9.375" customWidth="1"/>
    <col min="6" max="6" width="11.375" customWidth="1"/>
    <col min="8" max="8" width="11.125" customWidth="1"/>
    <col min="9" max="9" width="11.375" customWidth="1"/>
  </cols>
  <sheetData>
    <row r="1" spans="1:9">
      <c r="A1" s="40" t="s">
        <v>73</v>
      </c>
      <c r="B1" s="41"/>
      <c r="C1" s="41"/>
      <c r="D1" s="41"/>
      <c r="E1" s="41"/>
      <c r="F1" s="41"/>
      <c r="G1" s="41"/>
      <c r="H1" s="41"/>
      <c r="I1" s="42"/>
    </row>
    <row r="2" spans="1:9" ht="43.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</row>
    <row r="3" spans="1:9" ht="38.25">
      <c r="A3" s="3" t="s">
        <v>1</v>
      </c>
      <c r="B3" s="3" t="s">
        <v>2</v>
      </c>
      <c r="C3" s="4" t="s">
        <v>3</v>
      </c>
      <c r="D3" s="4" t="s">
        <v>4</v>
      </c>
      <c r="E3" s="5" t="s">
        <v>57</v>
      </c>
      <c r="F3" s="4" t="s">
        <v>58</v>
      </c>
      <c r="G3" s="3" t="s">
        <v>5</v>
      </c>
      <c r="H3" s="4" t="s">
        <v>59</v>
      </c>
      <c r="I3" s="4" t="s">
        <v>60</v>
      </c>
    </row>
    <row r="4" spans="1:9">
      <c r="A4" s="2">
        <v>1</v>
      </c>
      <c r="B4" s="12" t="s">
        <v>6</v>
      </c>
      <c r="C4" s="22" t="s">
        <v>7</v>
      </c>
      <c r="D4" s="22">
        <v>12</v>
      </c>
      <c r="E4" s="31"/>
      <c r="F4" s="26">
        <f t="shared" ref="F4:F31" si="0">D4*E4</f>
        <v>0</v>
      </c>
      <c r="G4" s="23">
        <v>23</v>
      </c>
      <c r="H4" s="27">
        <f>(F4*G4)%</f>
        <v>0</v>
      </c>
      <c r="I4" s="27">
        <f>F4+H4</f>
        <v>0</v>
      </c>
    </row>
    <row r="5" spans="1:9" ht="19.5" customHeight="1">
      <c r="A5" s="13">
        <v>2</v>
      </c>
      <c r="B5" s="20" t="s">
        <v>55</v>
      </c>
      <c r="C5" s="14"/>
      <c r="D5" s="14"/>
      <c r="E5" s="15"/>
      <c r="F5" s="16">
        <f>F6+F7+F8+F9+F10+F11+F12+F13+F14+F15</f>
        <v>0</v>
      </c>
      <c r="G5" s="24">
        <v>23</v>
      </c>
      <c r="H5" s="16">
        <f t="shared" ref="H5" si="1">H6+H7+H8+H9+H10+H11+H12+H13+H14+H15</f>
        <v>0</v>
      </c>
      <c r="I5" s="16">
        <f>I6+I7+I8+I9+I10+I11+I12+I13+I14+I15</f>
        <v>0</v>
      </c>
    </row>
    <row r="6" spans="1:9" ht="25.5">
      <c r="A6" s="6" t="s">
        <v>8</v>
      </c>
      <c r="B6" s="33" t="s">
        <v>9</v>
      </c>
      <c r="C6" s="8" t="s">
        <v>10</v>
      </c>
      <c r="D6" s="8">
        <v>3</v>
      </c>
      <c r="E6" s="31"/>
      <c r="F6" s="26">
        <f t="shared" si="0"/>
        <v>0</v>
      </c>
      <c r="G6" s="23">
        <v>23</v>
      </c>
      <c r="H6" s="27">
        <f t="shared" ref="H6:H31" si="2">(F6*G6)%</f>
        <v>0</v>
      </c>
      <c r="I6" s="27">
        <f t="shared" ref="I6:I31" si="3">F6+H6</f>
        <v>0</v>
      </c>
    </row>
    <row r="7" spans="1:9">
      <c r="A7" s="6" t="s">
        <v>11</v>
      </c>
      <c r="B7" s="33" t="s">
        <v>12</v>
      </c>
      <c r="C7" s="8" t="s">
        <v>10</v>
      </c>
      <c r="D7" s="8">
        <v>3</v>
      </c>
      <c r="E7" s="31"/>
      <c r="F7" s="26">
        <f t="shared" si="0"/>
        <v>0</v>
      </c>
      <c r="G7" s="23">
        <v>23</v>
      </c>
      <c r="H7" s="27">
        <f t="shared" si="2"/>
        <v>0</v>
      </c>
      <c r="I7" s="27">
        <f t="shared" si="3"/>
        <v>0</v>
      </c>
    </row>
    <row r="8" spans="1:9">
      <c r="A8" s="6" t="s">
        <v>13</v>
      </c>
      <c r="B8" s="33" t="s">
        <v>63</v>
      </c>
      <c r="C8" s="8" t="s">
        <v>10</v>
      </c>
      <c r="D8" s="8">
        <v>3</v>
      </c>
      <c r="E8" s="31"/>
      <c r="F8" s="26">
        <f t="shared" si="0"/>
        <v>0</v>
      </c>
      <c r="G8" s="23">
        <v>23</v>
      </c>
      <c r="H8" s="27">
        <f t="shared" si="2"/>
        <v>0</v>
      </c>
      <c r="I8" s="27">
        <f t="shared" si="3"/>
        <v>0</v>
      </c>
    </row>
    <row r="9" spans="1:9">
      <c r="A9" s="6" t="s">
        <v>14</v>
      </c>
      <c r="B9" s="33" t="s">
        <v>15</v>
      </c>
      <c r="C9" s="8" t="s">
        <v>10</v>
      </c>
      <c r="D9" s="8">
        <v>3</v>
      </c>
      <c r="E9" s="31"/>
      <c r="F9" s="26">
        <f t="shared" si="0"/>
        <v>0</v>
      </c>
      <c r="G9" s="23">
        <v>23</v>
      </c>
      <c r="H9" s="27">
        <f t="shared" si="2"/>
        <v>0</v>
      </c>
      <c r="I9" s="27">
        <f t="shared" si="3"/>
        <v>0</v>
      </c>
    </row>
    <row r="10" spans="1:9" ht="25.5">
      <c r="A10" s="6" t="s">
        <v>16</v>
      </c>
      <c r="B10" s="33" t="s">
        <v>67</v>
      </c>
      <c r="C10" s="8" t="s">
        <v>10</v>
      </c>
      <c r="D10" s="8">
        <v>3</v>
      </c>
      <c r="E10" s="31"/>
      <c r="F10" s="26">
        <f t="shared" si="0"/>
        <v>0</v>
      </c>
      <c r="G10" s="23">
        <v>23</v>
      </c>
      <c r="H10" s="27">
        <f t="shared" si="2"/>
        <v>0</v>
      </c>
      <c r="I10" s="27">
        <f t="shared" si="3"/>
        <v>0</v>
      </c>
    </row>
    <row r="11" spans="1:9">
      <c r="A11" s="6" t="s">
        <v>17</v>
      </c>
      <c r="B11" s="33" t="s">
        <v>18</v>
      </c>
      <c r="C11" s="8" t="s">
        <v>10</v>
      </c>
      <c r="D11" s="8">
        <v>3</v>
      </c>
      <c r="E11" s="31"/>
      <c r="F11" s="26">
        <f t="shared" si="0"/>
        <v>0</v>
      </c>
      <c r="G11" s="23">
        <v>23</v>
      </c>
      <c r="H11" s="27">
        <f t="shared" si="2"/>
        <v>0</v>
      </c>
      <c r="I11" s="27">
        <f t="shared" si="3"/>
        <v>0</v>
      </c>
    </row>
    <row r="12" spans="1:9">
      <c r="A12" s="6" t="s">
        <v>19</v>
      </c>
      <c r="B12" s="33" t="s">
        <v>20</v>
      </c>
      <c r="C12" s="8" t="s">
        <v>10</v>
      </c>
      <c r="D12" s="8">
        <v>3</v>
      </c>
      <c r="E12" s="31"/>
      <c r="F12" s="26">
        <f t="shared" si="0"/>
        <v>0</v>
      </c>
      <c r="G12" s="23">
        <v>23</v>
      </c>
      <c r="H12" s="27">
        <f t="shared" si="2"/>
        <v>0</v>
      </c>
      <c r="I12" s="27">
        <f t="shared" si="3"/>
        <v>0</v>
      </c>
    </row>
    <row r="13" spans="1:9">
      <c r="A13" s="6" t="s">
        <v>21</v>
      </c>
      <c r="B13" s="33" t="s">
        <v>22</v>
      </c>
      <c r="C13" s="8" t="s">
        <v>10</v>
      </c>
      <c r="D13" s="8">
        <v>3</v>
      </c>
      <c r="E13" s="31"/>
      <c r="F13" s="26">
        <f t="shared" si="0"/>
        <v>0</v>
      </c>
      <c r="G13" s="23">
        <v>23</v>
      </c>
      <c r="H13" s="27">
        <f t="shared" si="2"/>
        <v>0</v>
      </c>
      <c r="I13" s="27">
        <f t="shared" si="3"/>
        <v>0</v>
      </c>
    </row>
    <row r="14" spans="1:9">
      <c r="A14" s="6" t="s">
        <v>23</v>
      </c>
      <c r="B14" s="33" t="s">
        <v>24</v>
      </c>
      <c r="C14" s="8" t="s">
        <v>10</v>
      </c>
      <c r="D14" s="8">
        <v>3</v>
      </c>
      <c r="E14" s="31"/>
      <c r="F14" s="26">
        <f t="shared" si="0"/>
        <v>0</v>
      </c>
      <c r="G14" s="23">
        <v>23</v>
      </c>
      <c r="H14" s="27">
        <f t="shared" si="2"/>
        <v>0</v>
      </c>
      <c r="I14" s="27">
        <f t="shared" si="3"/>
        <v>0</v>
      </c>
    </row>
    <row r="15" spans="1:9">
      <c r="A15" s="6" t="s">
        <v>68</v>
      </c>
      <c r="B15" s="33" t="s">
        <v>69</v>
      </c>
      <c r="C15" s="8" t="s">
        <v>10</v>
      </c>
      <c r="D15" s="8">
        <v>3</v>
      </c>
      <c r="E15" s="31"/>
      <c r="F15" s="26">
        <f t="shared" ref="F15" si="4">D15*E15</f>
        <v>0</v>
      </c>
      <c r="G15" s="23">
        <v>23</v>
      </c>
      <c r="H15" s="27">
        <f t="shared" ref="H15" si="5">(F15*G15)%</f>
        <v>0</v>
      </c>
      <c r="I15" s="27">
        <f t="shared" ref="I15" si="6">F15+H15</f>
        <v>0</v>
      </c>
    </row>
    <row r="16" spans="1:9">
      <c r="A16" s="6" t="s">
        <v>25</v>
      </c>
      <c r="B16" s="33" t="s">
        <v>26</v>
      </c>
      <c r="C16" s="8" t="s">
        <v>27</v>
      </c>
      <c r="D16" s="8">
        <v>788</v>
      </c>
      <c r="E16" s="31"/>
      <c r="F16" s="26">
        <f t="shared" si="0"/>
        <v>0</v>
      </c>
      <c r="G16" s="23">
        <v>23</v>
      </c>
      <c r="H16" s="27">
        <f t="shared" si="2"/>
        <v>0</v>
      </c>
      <c r="I16" s="27">
        <f t="shared" si="3"/>
        <v>0</v>
      </c>
    </row>
    <row r="17" spans="1:9" ht="102">
      <c r="A17" s="6">
        <f>A16+1</f>
        <v>4</v>
      </c>
      <c r="B17" s="9" t="s">
        <v>64</v>
      </c>
      <c r="C17" s="8" t="s">
        <v>28</v>
      </c>
      <c r="D17" s="1">
        <v>1</v>
      </c>
      <c r="E17" s="31"/>
      <c r="F17" s="26">
        <f t="shared" si="0"/>
        <v>0</v>
      </c>
      <c r="G17" s="23">
        <v>23</v>
      </c>
      <c r="H17" s="27">
        <f t="shared" si="2"/>
        <v>0</v>
      </c>
      <c r="I17" s="27">
        <f t="shared" si="3"/>
        <v>0</v>
      </c>
    </row>
    <row r="18" spans="1:9" ht="20.25" customHeight="1">
      <c r="A18" s="17" t="s">
        <v>29</v>
      </c>
      <c r="B18" s="20" t="s">
        <v>53</v>
      </c>
      <c r="C18" s="18"/>
      <c r="D18" s="19"/>
      <c r="E18" s="30"/>
      <c r="F18" s="16">
        <f>F19+F20+F21+F22+F23+F24+F25+F26</f>
        <v>0</v>
      </c>
      <c r="G18" s="24">
        <v>23</v>
      </c>
      <c r="H18" s="16">
        <f t="shared" ref="H18:I18" si="7">H19+H20+H21+H22+H23+H24+H25+H26</f>
        <v>0</v>
      </c>
      <c r="I18" s="16">
        <f t="shared" si="7"/>
        <v>0</v>
      </c>
    </row>
    <row r="19" spans="1:9" ht="35.25" customHeight="1">
      <c r="A19" s="6" t="s">
        <v>30</v>
      </c>
      <c r="B19" s="34" t="s">
        <v>66</v>
      </c>
      <c r="C19" s="8" t="s">
        <v>10</v>
      </c>
      <c r="D19" s="1">
        <v>6</v>
      </c>
      <c r="E19" s="31"/>
      <c r="F19" s="26">
        <f t="shared" si="0"/>
        <v>0</v>
      </c>
      <c r="G19" s="23">
        <v>23</v>
      </c>
      <c r="H19" s="27">
        <f t="shared" si="2"/>
        <v>0</v>
      </c>
      <c r="I19" s="27">
        <f t="shared" si="3"/>
        <v>0</v>
      </c>
    </row>
    <row r="20" spans="1:9">
      <c r="A20" s="6" t="s">
        <v>31</v>
      </c>
      <c r="B20" s="34" t="s">
        <v>65</v>
      </c>
      <c r="C20" s="8" t="s">
        <v>10</v>
      </c>
      <c r="D20" s="1">
        <v>6</v>
      </c>
      <c r="E20" s="31"/>
      <c r="F20" s="26">
        <f t="shared" si="0"/>
        <v>0</v>
      </c>
      <c r="G20" s="23">
        <v>23</v>
      </c>
      <c r="H20" s="27">
        <f t="shared" si="2"/>
        <v>0</v>
      </c>
      <c r="I20" s="27">
        <f t="shared" si="3"/>
        <v>0</v>
      </c>
    </row>
    <row r="21" spans="1:9">
      <c r="A21" s="6" t="s">
        <v>33</v>
      </c>
      <c r="B21" s="34" t="s">
        <v>32</v>
      </c>
      <c r="C21" s="8" t="s">
        <v>10</v>
      </c>
      <c r="D21" s="1">
        <v>6</v>
      </c>
      <c r="E21" s="31"/>
      <c r="F21" s="26">
        <f t="shared" si="0"/>
        <v>0</v>
      </c>
      <c r="G21" s="23">
        <v>23</v>
      </c>
      <c r="H21" s="27">
        <f t="shared" si="2"/>
        <v>0</v>
      </c>
      <c r="I21" s="27">
        <f t="shared" si="3"/>
        <v>0</v>
      </c>
    </row>
    <row r="22" spans="1:9">
      <c r="A22" s="6" t="s">
        <v>35</v>
      </c>
      <c r="B22" s="34" t="s">
        <v>34</v>
      </c>
      <c r="C22" s="8" t="s">
        <v>10</v>
      </c>
      <c r="D22" s="1">
        <v>6</v>
      </c>
      <c r="E22" s="31"/>
      <c r="F22" s="26">
        <f t="shared" si="0"/>
        <v>0</v>
      </c>
      <c r="G22" s="23">
        <v>23</v>
      </c>
      <c r="H22" s="27">
        <f t="shared" si="2"/>
        <v>0</v>
      </c>
      <c r="I22" s="27">
        <f t="shared" si="3"/>
        <v>0</v>
      </c>
    </row>
    <row r="23" spans="1:9">
      <c r="A23" s="6" t="s">
        <v>37</v>
      </c>
      <c r="B23" s="34" t="s">
        <v>36</v>
      </c>
      <c r="C23" s="8" t="s">
        <v>10</v>
      </c>
      <c r="D23" s="1">
        <v>6</v>
      </c>
      <c r="E23" s="31"/>
      <c r="F23" s="26">
        <f t="shared" si="0"/>
        <v>0</v>
      </c>
      <c r="G23" s="23">
        <v>23</v>
      </c>
      <c r="H23" s="27">
        <f t="shared" si="2"/>
        <v>0</v>
      </c>
      <c r="I23" s="27">
        <f t="shared" si="3"/>
        <v>0</v>
      </c>
    </row>
    <row r="24" spans="1:9">
      <c r="A24" s="6" t="s">
        <v>39</v>
      </c>
      <c r="B24" s="34" t="s">
        <v>38</v>
      </c>
      <c r="C24" s="8" t="s">
        <v>10</v>
      </c>
      <c r="D24" s="1">
        <v>6</v>
      </c>
      <c r="E24" s="31"/>
      <c r="F24" s="26">
        <f t="shared" si="0"/>
        <v>0</v>
      </c>
      <c r="G24" s="23">
        <v>23</v>
      </c>
      <c r="H24" s="27">
        <f t="shared" si="2"/>
        <v>0</v>
      </c>
      <c r="I24" s="27">
        <f t="shared" si="3"/>
        <v>0</v>
      </c>
    </row>
    <row r="25" spans="1:9">
      <c r="A25" s="6" t="s">
        <v>54</v>
      </c>
      <c r="B25" s="34" t="s">
        <v>40</v>
      </c>
      <c r="C25" s="8" t="s">
        <v>10</v>
      </c>
      <c r="D25" s="1">
        <v>6</v>
      </c>
      <c r="E25" s="31"/>
      <c r="F25" s="26">
        <f t="shared" si="0"/>
        <v>0</v>
      </c>
      <c r="G25" s="23">
        <v>23</v>
      </c>
      <c r="H25" s="27">
        <f t="shared" si="2"/>
        <v>0</v>
      </c>
      <c r="I25" s="27">
        <f t="shared" si="3"/>
        <v>0</v>
      </c>
    </row>
    <row r="26" spans="1:9" ht="14.25" customHeight="1">
      <c r="A26" s="6" t="s">
        <v>71</v>
      </c>
      <c r="B26" s="34" t="s">
        <v>72</v>
      </c>
      <c r="C26" s="8" t="s">
        <v>10</v>
      </c>
      <c r="D26" s="1">
        <v>6</v>
      </c>
      <c r="E26" s="31"/>
      <c r="F26" s="26">
        <f t="shared" ref="F26" si="8">D26*E26</f>
        <v>0</v>
      </c>
      <c r="G26" s="23">
        <v>23</v>
      </c>
      <c r="H26" s="27">
        <f t="shared" ref="H26" si="9">(F26*G26)%</f>
        <v>0</v>
      </c>
      <c r="I26" s="27">
        <f t="shared" ref="I26" si="10">F26+H26</f>
        <v>0</v>
      </c>
    </row>
    <row r="27" spans="1:9">
      <c r="A27" s="6" t="s">
        <v>41</v>
      </c>
      <c r="B27" s="33" t="s">
        <v>42</v>
      </c>
      <c r="C27" s="1" t="s">
        <v>27</v>
      </c>
      <c r="D27" s="10">
        <v>40</v>
      </c>
      <c r="E27" s="31"/>
      <c r="F27" s="26">
        <f t="shared" si="0"/>
        <v>0</v>
      </c>
      <c r="G27" s="23">
        <v>23</v>
      </c>
      <c r="H27" s="27">
        <f t="shared" si="2"/>
        <v>0</v>
      </c>
      <c r="I27" s="27">
        <f t="shared" si="3"/>
        <v>0</v>
      </c>
    </row>
    <row r="28" spans="1:9">
      <c r="A28" s="6" t="s">
        <v>43</v>
      </c>
      <c r="B28" s="33" t="s">
        <v>44</v>
      </c>
      <c r="C28" s="1" t="s">
        <v>45</v>
      </c>
      <c r="D28" s="10">
        <v>27</v>
      </c>
      <c r="E28" s="31"/>
      <c r="F28" s="26">
        <f t="shared" si="0"/>
        <v>0</v>
      </c>
      <c r="G28" s="23">
        <v>23</v>
      </c>
      <c r="H28" s="27">
        <f t="shared" si="2"/>
        <v>0</v>
      </c>
      <c r="I28" s="27">
        <f t="shared" si="3"/>
        <v>0</v>
      </c>
    </row>
    <row r="29" spans="1:9" ht="25.5">
      <c r="A29" s="6" t="s">
        <v>46</v>
      </c>
      <c r="B29" s="7" t="s">
        <v>47</v>
      </c>
      <c r="C29" s="1" t="s">
        <v>48</v>
      </c>
      <c r="D29" s="10">
        <v>65</v>
      </c>
      <c r="E29" s="31"/>
      <c r="F29" s="26">
        <f t="shared" si="0"/>
        <v>0</v>
      </c>
      <c r="G29" s="23">
        <v>23</v>
      </c>
      <c r="H29" s="27">
        <f t="shared" si="2"/>
        <v>0</v>
      </c>
      <c r="I29" s="27">
        <f t="shared" si="3"/>
        <v>0</v>
      </c>
    </row>
    <row r="30" spans="1:9" ht="102" customHeight="1">
      <c r="A30" s="6" t="s">
        <v>49</v>
      </c>
      <c r="B30" s="21" t="s">
        <v>70</v>
      </c>
      <c r="C30" s="1" t="s">
        <v>28</v>
      </c>
      <c r="D30" s="1">
        <v>1</v>
      </c>
      <c r="E30" s="31"/>
      <c r="F30" s="26">
        <f t="shared" si="0"/>
        <v>0</v>
      </c>
      <c r="G30" s="23">
        <v>23</v>
      </c>
      <c r="H30" s="27">
        <f t="shared" si="2"/>
        <v>0</v>
      </c>
      <c r="I30" s="27">
        <f t="shared" si="3"/>
        <v>0</v>
      </c>
    </row>
    <row r="31" spans="1:9" ht="22.5" customHeight="1">
      <c r="A31" s="6" t="s">
        <v>50</v>
      </c>
      <c r="B31" s="21" t="s">
        <v>51</v>
      </c>
      <c r="C31" s="1" t="s">
        <v>52</v>
      </c>
      <c r="D31" s="1">
        <v>1</v>
      </c>
      <c r="E31" s="31"/>
      <c r="F31" s="26">
        <f t="shared" si="0"/>
        <v>0</v>
      </c>
      <c r="G31" s="23">
        <v>23</v>
      </c>
      <c r="H31" s="27">
        <f t="shared" si="2"/>
        <v>0</v>
      </c>
      <c r="I31" s="27">
        <f t="shared" si="3"/>
        <v>0</v>
      </c>
    </row>
    <row r="32" spans="1:9" ht="24" customHeight="1">
      <c r="A32" s="25" t="s">
        <v>56</v>
      </c>
      <c r="B32" s="37" t="s">
        <v>62</v>
      </c>
      <c r="C32" s="38"/>
      <c r="D32" s="38"/>
      <c r="E32" s="39"/>
      <c r="F32" s="28">
        <f>F4+F5+F16+F17+F18+F27+F28+F29+F30+F31</f>
        <v>0</v>
      </c>
      <c r="G32" s="29"/>
      <c r="H32" s="28">
        <f t="shared" ref="H32:I32" si="11">H4+H5+H16+H17+H18+H27+H28+H29+H30+H31</f>
        <v>0</v>
      </c>
      <c r="I32" s="28">
        <f t="shared" si="11"/>
        <v>0</v>
      </c>
    </row>
    <row r="33" spans="1:9">
      <c r="B33" s="11"/>
      <c r="C33" s="11"/>
      <c r="D33" s="11"/>
      <c r="E33" s="11"/>
      <c r="F33" s="11"/>
      <c r="G33" s="11"/>
      <c r="H33" s="11"/>
      <c r="I33" s="11"/>
    </row>
    <row r="34" spans="1:9" ht="15.75">
      <c r="B34" s="32" t="s">
        <v>61</v>
      </c>
      <c r="C34" s="11"/>
      <c r="D34" s="11"/>
      <c r="E34" s="11"/>
      <c r="F34" s="11"/>
      <c r="G34" s="11"/>
      <c r="H34" s="11"/>
      <c r="I34" s="11"/>
    </row>
    <row r="35" spans="1:9">
      <c r="C35" s="11"/>
      <c r="D35" s="11"/>
      <c r="E35" s="11"/>
      <c r="F35" s="11"/>
      <c r="G35" s="11"/>
      <c r="H35" s="11"/>
      <c r="I35" s="11"/>
    </row>
    <row r="36" spans="1:9">
      <c r="A36" t="s">
        <v>74</v>
      </c>
    </row>
  </sheetData>
  <mergeCells count="3">
    <mergeCell ref="A2:I2"/>
    <mergeCell ref="B32:E32"/>
    <mergeCell ref="A1:I1"/>
  </mergeCells>
  <pageMargins left="0.70866141732283472" right="0.70866141732283472" top="0.74803149606299213" bottom="0.74803149606299213" header="0.51181102362204722" footer="0.51181102362204722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Formulaz asortymentowo-cenowy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zampub</dc:creator>
  <dc:description/>
  <cp:lastModifiedBy>zampub</cp:lastModifiedBy>
  <cp:revision>2</cp:revision>
  <cp:lastPrinted>2025-10-30T10:38:03Z</cp:lastPrinted>
  <dcterms:created xsi:type="dcterms:W3CDTF">2025-10-29T15:05:16Z</dcterms:created>
  <dcterms:modified xsi:type="dcterms:W3CDTF">2025-10-30T10:38:05Z</dcterms:modified>
  <dc:language>pl-PL</dc:language>
</cp:coreProperties>
</file>